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0" windowWidth="11115" windowHeight="508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<sst xmlns="http://schemas.openxmlformats.org/spreadsheetml/2006/main" count="226" uniqueCount="71">
  <si>
    <t>ST</t>
  </si>
  <si>
    <t xml:space="preserve">LT </t>
  </si>
  <si>
    <t xml:space="preserve">TH </t>
  </si>
  <si>
    <t>TC</t>
  </si>
  <si>
    <t>S</t>
  </si>
  <si>
    <t>C</t>
  </si>
  <si>
    <t>GDTC</t>
  </si>
  <si>
    <t xml:space="preserve"> </t>
  </si>
  <si>
    <t>GV</t>
  </si>
  <si>
    <t xml:space="preserve"> - WEB, Thông báo HSSV;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</si>
  <si>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</si>
  <si>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</si>
  <si>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</si>
  <si>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</si>
  <si>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</si>
  <si>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</si>
  <si>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</si>
  <si>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</si>
  <si>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</si>
  <si>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</si>
  <si>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</si>
  <si>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</si>
  <si>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Nơi nhận:</t>
  </si>
  <si>
    <t>CỘNG HÒA XÃ HỘI CHỦ NGHĨA VIỆT NAM</t>
  </si>
  <si>
    <t>Độc lập - Tự do - Hạnh phúc</t>
  </si>
  <si>
    <t xml:space="preserve"> '- Sổ trực GS; Lưu ĐT (2).</t>
  </si>
  <si>
    <t>KT. GIÁM ĐỐC</t>
  </si>
  <si>
    <t>PHÓ GIÁM ĐỐC</t>
  </si>
  <si>
    <t>Trương Thành Trung</t>
  </si>
  <si>
    <t>Nguyễn Trường Thạo</t>
  </si>
  <si>
    <t>TRƯỜNG CAO ĐẲNG ĐƯỜNG SẮT</t>
  </si>
  <si>
    <t>PHÂN HIỆU PHÍA NAM</t>
  </si>
  <si>
    <t>AÙp duïng töø ngaøy 28/10/2009 ñeán 19/11/2009 (4 tuaàn).</t>
  </si>
  <si>
    <t>Buoåi</t>
  </si>
  <si>
    <t>Thöù 2</t>
  </si>
  <si>
    <t>Thöù 3</t>
  </si>
  <si>
    <t>Thöù 4</t>
  </si>
  <si>
    <t>Thöù 5</t>
  </si>
  <si>
    <t>Thöù 6</t>
  </si>
  <si>
    <t>Ñaõ hoïc</t>
  </si>
  <si>
    <t>Soá giôø theo TKB</t>
  </si>
  <si>
    <t>Coøn laïi</t>
  </si>
  <si>
    <t>Toång soá giôø moân hoïc</t>
  </si>
  <si>
    <t>Moân</t>
  </si>
  <si>
    <t>G.Vieân</t>
  </si>
  <si>
    <t>Thaày Duõng</t>
  </si>
  <si>
    <t>Tin Hoïc</t>
  </si>
  <si>
    <t>thaày Quoác</t>
  </si>
  <si>
    <t>Ngoaïi ngöõ</t>
  </si>
  <si>
    <t>Chính trò</t>
  </si>
  <si>
    <t>Phaùp luaät</t>
  </si>
  <si>
    <t>coâ Loan</t>
  </si>
  <si>
    <t>Ngoaïi Ngöõ</t>
  </si>
  <si>
    <t>Thaày Hoan</t>
  </si>
  <si>
    <t>Coâ Loan</t>
  </si>
  <si>
    <t>Thaày Lieâm</t>
  </si>
  <si>
    <t>PHÒNG ĐÀO TẠO</t>
  </si>
  <si>
    <t>Lớp: TC - ĐiỀU HÀNH CHẠY TÀU HỎA KHÓA 53 - 1PN/21</t>
  </si>
  <si>
    <t>Nghỉ lễ</t>
  </si>
  <si>
    <t xml:space="preserve">-  Học sinh chào cờ vào các buổi thứ 2 của tuần đầu trong tháng </t>
  </si>
  <si>
    <t>- Giáo viên nào đi công tác đột xuất, đề nghị Khoa chủ động bố trí GV khác dạy thay và báo phòng Đào tạo để theo dõi.</t>
  </si>
  <si>
    <t>Thầy Khánh</t>
  </si>
  <si>
    <t>Học tại phòng: P.207</t>
  </si>
  <si>
    <t>cC</t>
  </si>
  <si>
    <t>Nghiệp vụ trực bạn chạy tàu ga P2</t>
  </si>
  <si>
    <t>Nghiệp vụ TBCT ga P2</t>
  </si>
  <si>
    <t xml:space="preserve">Áp dụng từ ngày 01/05/2023 đến ngày 06/05/2023 (1 tuần). </t>
  </si>
  <si>
    <t xml:space="preserve">Áp dụng từ ngày 08/05/2023 đến ngày 13/05/2023 (1 tuần). </t>
  </si>
  <si>
    <t>Áp dụng từ ngày 15/05/2023 đến ngày 20/05/2023 (1 tuần). Tuần từ ngày 22/5 - 27/5/2023 KTHM: NVTBCTP1, Tin học ƯD, NVTT, NVTBCTP2</t>
  </si>
  <si>
    <t xml:space="preserve">KHÓA BIỂU ĐIỀU </t>
  </si>
  <si>
    <t>Bình Dương, ngày 28 tháng 03 năm 2023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</si>
</sst>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4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sz val="7"/>
      <color indexed="36"/>
      <name val="Times New Roman"/>
      <family val="1"/>
    </font>
    <font>
      <sz val="11"/>
      <color indexed="30"/>
      <name val="Arial"/>
      <family val="2"/>
    </font>
    <font>
      <sz val="11"/>
      <color indexed="56"/>
      <name val="Arial"/>
      <family val="2"/>
    </font>
    <font>
      <sz val="7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7"/>
      <color rgb="FF7030A0"/>
      <name val="Times New Roman"/>
      <family val="1"/>
    </font>
    <font>
      <sz val="11"/>
      <color rgb="FF0070C0"/>
      <name val="Arial"/>
      <family val="2"/>
    </font>
    <font>
      <sz val="11"/>
      <color rgb="FF002060"/>
      <name val="Arial"/>
      <family val="2"/>
    </font>
    <font>
      <sz val="7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double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thin"/>
      <right style="thin"/>
      <top style="thin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uble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medium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28" borderId="2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6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6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67" fillId="0" borderId="10" xfId="0" applyFont="1" applyFill="1" applyBorder="1" applyAlignment="1">
      <alignment horizontal="left" vertical="center" wrapText="1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10" xfId="0" applyFont="1" applyFill="1" applyBorder="1" applyAlignment="1">
      <alignment horizontal="left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2" fillId="0" borderId="10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/>
    </xf>
    <xf numFmtId="0" fontId="73" fillId="0" borderId="0" xfId="0" applyFont="1" applyAlignment="1">
      <alignment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7" fillId="0" borderId="0" xfId="0" applyFont="1" applyFill="1" applyAlignment="1" quotePrefix="1">
      <alignment horizontal="left"/>
    </xf>
    <xf numFmtId="0" fontId="5" fillId="0" borderId="2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9" fillId="35" borderId="41" xfId="0" applyFont="1" applyFill="1" applyBorder="1" applyAlignment="1">
      <alignment horizontal="center" vertical="center"/>
    </xf>
    <xf numFmtId="0" fontId="9" fillId="35" borderId="42" xfId="0" applyFont="1" applyFill="1" applyBorder="1" applyAlignment="1">
      <alignment horizontal="center" vertical="center"/>
    </xf>
    <xf numFmtId="0" fontId="9" fillId="35" borderId="43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19" fillId="0" borderId="51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" name="Straight Connector 3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" name="Straight Connector 4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" name="Straight Connector 5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" name="Straight Connector 6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" name="Straight Connector 7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" name="Straight Connector 8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" name="Straight Connector 9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" name="Straight Connector 10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" name="Straight Connector 11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" name="Straight Connector 12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" name="Straight Connector 13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" name="Straight Connector 14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" name="Straight Connector 15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" name="Straight Connector 16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" name="Straight Connector 17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8" name="Straight Connector 18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" name="Straight Connector 19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" name="Straight Connector 20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" name="Straight Connector 21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" name="Straight Connector 22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" name="Straight Connector 23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" name="Straight Connector 24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" name="Straight Connector 25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" name="Straight Connector 26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" name="Straight Connector 27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" name="Straight Connector 28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" name="Straight Connector 29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" name="Straight Connector 30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" name="Straight Connector 31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" name="Straight Connector 32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" name="Straight Connector 33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4" name="Straight Connector 34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5" name="Straight Connector 35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6" name="Straight Connector 36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37" name="Straight Connector 37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8" name="Straight Connector 38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9" name="Straight Connector 39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0" name="Straight Connector 40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1" name="Straight Connector 41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2" name="Straight Connector 42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3" name="Straight Connector 43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4" name="Straight Connector 44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5" name="Straight Connector 45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6" name="Straight Connector 46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7" name="Straight Connector 47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8" name="Straight Connector 48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9" name="Straight Connector 49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0" name="Straight Connector 50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1" name="Straight Connector 51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2" name="Straight Connector 52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3" name="Straight Connector 53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4" name="Straight Connector 54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5" name="Straight Connector 55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56" name="Straight Connector 56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7" name="Straight Connector 57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8" name="Straight Connector 58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9" name="Straight Connector 59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0" name="Straight Connector 60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1" name="Straight Connector 61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2" name="Straight Connector 62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3" name="Straight Connector 63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4" name="Straight Connector 64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5" name="Straight Connector 65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6" name="Straight Connector 66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7" name="Straight Connector 67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8" name="Straight Connector 68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9" name="Straight Connector 69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0" name="Straight Connector 70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1" name="Straight Connector 71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2" name="Straight Connector 72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3" name="Straight Connector 73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4" name="Straight Connector 74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75" name="Straight Connector 75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6" name="Straight Connector 76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7" name="Straight Connector 77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8" name="Straight Connector 78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9" name="Straight Connector 79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0" name="Straight Connector 80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1" name="Straight Connector 81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2" name="Straight Connector 82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3" name="Straight Connector 83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4" name="Straight Connector 84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5" name="Straight Connector 85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6" name="Straight Connector 86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7" name="Straight Connector 87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8" name="Straight Connector 88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9" name="Straight Connector 89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0" name="Straight Connector 90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1" name="Straight Connector 91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2" name="Straight Connector 92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3" name="Straight Connector 93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94" name="Straight Connector 94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5" name="Straight Connector 95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6" name="Straight Connector 96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7" name="Straight Connector 97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8" name="Straight Connector 98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9" name="Straight Connector 99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0" name="Straight Connector 100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1" name="Straight Connector 101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2" name="Straight Connector 102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3" name="Straight Connector 103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4" name="Straight Connector 104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5" name="Straight Connector 105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6" name="Straight Connector 106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7" name="Straight Connector 107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8" name="Straight Connector 108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9" name="Straight Connector 109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0" name="Straight Connector 110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1" name="Straight Connector 111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2" name="Straight Connector 112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13" name="Straight Connector 113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4" name="Straight Connector 114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5" name="Straight Connector 115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6" name="Straight Connector 116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7" name="Straight Connector 117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8" name="Straight Connector 118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9" name="Straight Connector 119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0" name="Straight Connector 120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1" name="Straight Connector 121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2" name="Straight Connector 122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3" name="Straight Connector 123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4" name="Straight Connector 124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5" name="Straight Connector 125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6" name="Straight Connector 126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7" name="Straight Connector 127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8" name="Straight Connector 128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9" name="Straight Connector 129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0" name="Straight Connector 130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1" name="Straight Connector 131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32" name="Straight Connector 132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3" name="Straight Connector 133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4" name="Straight Connector 134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5" name="Straight Connector 135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6" name="Straight Connector 136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7" name="Straight Connector 137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8" name="Straight Connector 138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9" name="Straight Connector 139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0" name="Straight Connector 140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1" name="Straight Connector 141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2" name="Straight Connector 142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3" name="Straight Connector 143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4" name="Straight Connector 144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5" name="Straight Connector 145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6" name="Straight Connector 146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7" name="Straight Connector 147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8" name="Straight Connector 148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9" name="Straight Connector 149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0" name="Straight Connector 150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51" name="Straight Connector 151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2" name="Straight Connector 152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3" name="Straight Connector 153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4" name="Straight Connector 154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5" name="Straight Connector 155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6" name="Straight Connector 156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7" name="Straight Connector 157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8" name="Straight Connector 158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9" name="Straight Connector 159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0" name="Straight Connector 160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1" name="Straight Connector 161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2" name="Straight Connector 162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3" name="Straight Connector 163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4" name="Straight Connector 164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5" name="Straight Connector 165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6" name="Straight Connector 166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7" name="Straight Connector 167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8" name="Straight Connector 168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9" name="Straight Connector 169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70" name="Straight Connector 170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1" name="Straight Connector 171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2" name="Straight Connector 172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3" name="Straight Connector 173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4" name="Straight Connector 174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5" name="Straight Connector 175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6" name="Straight Connector 176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7" name="Straight Connector 177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8" name="Straight Connector 178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9" name="Straight Connector 179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0" name="Straight Connector 180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1" name="Straight Connector 181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2" name="Straight Connector 182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3" name="Straight Connector 183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4" name="Straight Connector 184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5" name="Straight Connector 185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6" name="Straight Connector 186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7" name="Straight Connector 187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8" name="Straight Connector 188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89" name="Straight Connector 189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0" name="Straight Connector 190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1" name="Straight Connector 191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2" name="Straight Connector 192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3" name="Straight Connector 193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4" name="Straight Connector 194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5" name="Straight Connector 195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6" name="Straight Connector 196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7" name="Straight Connector 197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8" name="Straight Connector 198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9" name="Straight Connector 199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0" name="Straight Connector 200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1" name="Straight Connector 201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2" name="Straight Connector 202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3" name="Straight Connector 203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4" name="Straight Connector 204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5" name="Straight Connector 205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6" name="Straight Connector 206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7" name="Straight Connector 207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208" name="Straight Connector 208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9" name="Straight Connector 209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0" name="Straight Connector 210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1" name="Straight Connector 211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2" name="Straight Connector 212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3" name="Straight Connector 213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4" name="Straight Connector 214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5" name="Straight Connector 215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6" name="Straight Connector 216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7" name="Straight Connector 217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8" name="Straight Connector 218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9" name="Straight Connector 219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0" name="Straight Connector 220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1" name="Straight Connector 221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2" name="Straight Connector 222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3" name="Straight Connector 223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4" name="Straight Connector 224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5" name="Straight Connector 225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6" name="Straight Connector 226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227" name="Straight Connector 227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8" name="Straight Connector 228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9" name="Straight Connector 229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0" name="Straight Connector 230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1" name="Straight Connector 231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2" name="Straight Connector 232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3" name="Straight Connector 233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4" name="Straight Connector 234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5" name="Straight Connector 235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6" name="Straight Connector 236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7" name="Straight Connector 237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8" name="Straight Connector 238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9" name="Straight Connector 239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0" name="Straight Connector 240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1" name="Straight Connector 241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2" name="Straight Connector 242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3" name="Straight Connector 243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4" name="Straight Connector 244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5" name="Straight Connector 245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246" name="Straight Connector 246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7" name="Straight Connector 247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8" name="Straight Connector 248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9" name="Straight Connector 249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0" name="Straight Connector 250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1" name="Straight Connector 251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2" name="Straight Connector 252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3" name="Straight Connector 253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4" name="Straight Connector 254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5" name="Straight Connector 255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6" name="Straight Connector 256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7" name="Straight Connector 257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8" name="Straight Connector 258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9" name="Straight Connector 259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0" name="Straight Connector 260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1" name="Straight Connector 261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2" name="Straight Connector 262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3" name="Straight Connector 263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4" name="Straight Connector 264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265" name="Straight Connector 265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6" name="Straight Connector 266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7" name="Straight Connector 267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8" name="Straight Connector 268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9" name="Straight Connector 269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0" name="Straight Connector 270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1" name="Straight Connector 271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2" name="Straight Connector 272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3" name="Straight Connector 273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4" name="Straight Connector 274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5" name="Straight Connector 275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6" name="Straight Connector 276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7" name="Straight Connector 277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8" name="Straight Connector 278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9" name="Straight Connector 279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0" name="Straight Connector 280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1" name="Straight Connector 281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2" name="Straight Connector 282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3" name="Straight Connector 283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284" name="Straight Connector 284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5" name="Straight Connector 285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6" name="Straight Connector 286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7" name="Straight Connector 287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8" name="Straight Connector 288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9" name="Straight Connector 289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0" name="Straight Connector 290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1" name="Straight Connector 291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2" name="Straight Connector 292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3" name="Straight Connector 293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4" name="Straight Connector 294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5" name="Straight Connector 295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6" name="Straight Connector 296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7" name="Straight Connector 297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8" name="Straight Connector 298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9" name="Straight Connector 299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0" name="Straight Connector 300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1" name="Straight Connector 301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2" name="Straight Connector 302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303" name="Straight Connector 303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4" name="Straight Connector 304"/>
        <xdr:cNvSpPr>
          <a:spLocks/>
        </xdr:cNvSpPr>
      </xdr:nvSpPr>
      <xdr:spPr>
        <a:xfrm>
          <a:off x="7219950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tabSelected="1" zoomScalePageLayoutView="0" workbookViewId="0" topLeftCell="A1">
      <selection activeCell="K29" sqref="K29:M29"/>
    </sheetView>
  </sheetViews>
  <sheetFormatPr defaultColWidth="9.140625" defaultRowHeight="12.75"/>
  <cols>
    <col min="1" max="1" width="4.57421875" style="4" customWidth="1"/>
    <col min="2" max="2" width="9.7109375" style="4" customWidth="1"/>
    <col min="3" max="3" width="3.421875" style="4" customWidth="1"/>
    <col min="4" max="4" width="8.140625" style="4" customWidth="1"/>
    <col min="5" max="5" width="7.8515625" style="4" customWidth="1"/>
    <col min="6" max="6" width="3.28125" style="4" bestFit="1" customWidth="1"/>
    <col min="7" max="7" width="8.7109375" style="4" customWidth="1"/>
    <col min="8" max="8" width="8.8515625" style="4" customWidth="1"/>
    <col min="9" max="9" width="3.28125" style="4" customWidth="1"/>
    <col min="10" max="10" width="8.421875" style="4" customWidth="1"/>
    <col min="11" max="11" width="8.57421875" style="4" customWidth="1"/>
    <col min="12" max="12" width="3.421875" style="4" customWidth="1"/>
    <col min="13" max="13" width="7.8515625" style="4" customWidth="1"/>
    <col min="14" max="14" width="9.7109375" style="4" customWidth="1"/>
    <col min="15" max="15" width="3.57421875" style="4" customWidth="1"/>
    <col min="16" max="16" width="8.28125" style="4" customWidth="1"/>
    <col min="17" max="17" width="7.57421875" style="4" customWidth="1"/>
    <col min="18" max="18" width="3.28125" style="4" customWidth="1"/>
    <col min="19" max="19" width="4.00390625" style="4" customWidth="1"/>
    <col min="20" max="23" width="3.28125" style="4" customWidth="1"/>
    <col min="24" max="24" width="3.421875" style="4" customWidth="1"/>
    <col min="25" max="26" width="3.8515625" style="4" customWidth="1"/>
    <col min="27" max="27" width="9.140625" style="4" customWidth="1"/>
    <col min="28" max="28" width="3.28125" style="4" bestFit="1" customWidth="1"/>
    <col min="29" max="29" width="5.28125" style="4" customWidth="1"/>
    <col min="30" max="16384" width="9.140625" style="4" customWidth="1"/>
  </cols>
  <sheetData>
    <row r="1" spans="1:30" s="2" customFormat="1" ht="15">
      <c r="A1" s="138" t="s">
        <v>30</v>
      </c>
      <c r="B1" s="138"/>
      <c r="C1" s="138"/>
      <c r="D1" s="138"/>
      <c r="E1" s="138"/>
      <c r="F1" s="138"/>
      <c r="G1" s="138"/>
      <c r="H1" s="138"/>
      <c r="I1" s="138"/>
      <c r="J1" s="31"/>
      <c r="K1" s="31"/>
      <c r="M1" s="32"/>
      <c r="N1" s="32"/>
      <c r="O1" s="86" t="s">
        <v>23</v>
      </c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32"/>
      <c r="AB1" s="32"/>
      <c r="AC1" s="32"/>
      <c r="AD1" s="32"/>
    </row>
    <row r="2" spans="1:30" s="2" customFormat="1" ht="15">
      <c r="A2" s="86" t="s">
        <v>31</v>
      </c>
      <c r="B2" s="86"/>
      <c r="C2" s="86"/>
      <c r="D2" s="86"/>
      <c r="E2" s="86"/>
      <c r="F2" s="86"/>
      <c r="G2" s="86"/>
      <c r="H2" s="86"/>
      <c r="I2" s="86"/>
      <c r="J2" s="31"/>
      <c r="K2" s="31"/>
      <c r="M2" s="32"/>
      <c r="N2" s="32"/>
      <c r="O2" s="86" t="s">
        <v>24</v>
      </c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32"/>
      <c r="AB2" s="32"/>
      <c r="AC2" s="32"/>
      <c r="AD2" s="32"/>
    </row>
    <row r="3" spans="1:30" s="2" customFormat="1" ht="15">
      <c r="A3" s="86"/>
      <c r="B3" s="86"/>
      <c r="C3" s="86"/>
      <c r="D3" s="86"/>
      <c r="E3" s="86"/>
      <c r="F3" s="86"/>
      <c r="G3" s="86"/>
      <c r="H3" s="86"/>
      <c r="I3" s="86"/>
      <c r="J3" s="32"/>
      <c r="K3" s="32"/>
      <c r="M3" s="33"/>
      <c r="N3" s="33"/>
      <c r="AA3" s="33"/>
      <c r="AB3" s="33"/>
      <c r="AC3" s="33"/>
      <c r="AD3" s="33"/>
    </row>
    <row r="4" spans="1:30" s="2" customFormat="1" ht="15.75">
      <c r="A4" s="30"/>
      <c r="B4" s="30"/>
      <c r="C4" s="30"/>
      <c r="D4" s="30"/>
      <c r="E4" s="30"/>
      <c r="F4" s="30"/>
      <c r="G4" s="30"/>
      <c r="H4" s="30"/>
      <c r="I4" s="30"/>
      <c r="J4" s="32"/>
      <c r="K4" s="32"/>
      <c r="M4" s="33"/>
      <c r="N4" s="33"/>
      <c r="O4" s="139" t="s">
        <v>70</v>
      </c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33"/>
      <c r="AB4" s="33"/>
      <c r="AC4" s="33"/>
      <c r="AD4" s="33"/>
    </row>
    <row r="5" spans="1:30" s="2" customFormat="1" ht="4.5" customHeight="1">
      <c r="A5" s="30"/>
      <c r="B5" s="30"/>
      <c r="C5" s="30"/>
      <c r="D5" s="30"/>
      <c r="E5" s="30"/>
      <c r="F5" s="30"/>
      <c r="G5" s="30"/>
      <c r="H5" s="30"/>
      <c r="I5" s="30"/>
      <c r="J5" s="32"/>
      <c r="K5" s="32"/>
      <c r="M5" s="33"/>
      <c r="N5" s="3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33"/>
      <c r="AB5" s="33"/>
      <c r="AC5" s="33"/>
      <c r="AD5" s="33"/>
    </row>
    <row r="6" spans="1:26" s="34" customFormat="1" ht="16.5">
      <c r="A6" s="87" t="s">
        <v>69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</row>
    <row r="7" spans="1:26" s="34" customFormat="1" ht="16.5">
      <c r="A7" s="87" t="s">
        <v>57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</row>
    <row r="8" spans="1:26" ht="14.25" hidden="1" thickBot="1">
      <c r="A8" s="131" t="s">
        <v>32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</row>
    <row r="9" spans="1:26" ht="17.25" customHeight="1" hidden="1">
      <c r="A9" s="132" t="s">
        <v>33</v>
      </c>
      <c r="B9" s="133" t="s">
        <v>34</v>
      </c>
      <c r="C9" s="133"/>
      <c r="D9" s="133"/>
      <c r="E9" s="133" t="s">
        <v>35</v>
      </c>
      <c r="F9" s="133"/>
      <c r="G9" s="133"/>
      <c r="H9" s="133" t="s">
        <v>36</v>
      </c>
      <c r="I9" s="133"/>
      <c r="J9" s="133"/>
      <c r="K9" s="133" t="s">
        <v>37</v>
      </c>
      <c r="L9" s="133"/>
      <c r="M9" s="133"/>
      <c r="N9" s="133" t="s">
        <v>38</v>
      </c>
      <c r="O9" s="133"/>
      <c r="P9" s="133"/>
      <c r="Q9" s="134" t="s">
        <v>39</v>
      </c>
      <c r="R9" s="135"/>
      <c r="S9" s="135"/>
      <c r="T9" s="127" t="s">
        <v>40</v>
      </c>
      <c r="U9" s="127"/>
      <c r="V9" s="127" t="s">
        <v>41</v>
      </c>
      <c r="W9" s="127"/>
      <c r="X9" s="127" t="s">
        <v>42</v>
      </c>
      <c r="Y9" s="127"/>
      <c r="Z9" s="129"/>
    </row>
    <row r="10" spans="1:26" ht="6" customHeight="1" hidden="1">
      <c r="A10" s="124"/>
      <c r="B10" s="126" t="s">
        <v>43</v>
      </c>
      <c r="C10" s="126" t="s">
        <v>0</v>
      </c>
      <c r="D10" s="126" t="s">
        <v>44</v>
      </c>
      <c r="E10" s="126" t="s">
        <v>43</v>
      </c>
      <c r="F10" s="126" t="s">
        <v>0</v>
      </c>
      <c r="G10" s="126" t="s">
        <v>44</v>
      </c>
      <c r="H10" s="126" t="s">
        <v>43</v>
      </c>
      <c r="I10" s="126" t="s">
        <v>0</v>
      </c>
      <c r="J10" s="126" t="s">
        <v>44</v>
      </c>
      <c r="K10" s="126" t="s">
        <v>43</v>
      </c>
      <c r="L10" s="126" t="s">
        <v>0</v>
      </c>
      <c r="M10" s="126" t="s">
        <v>44</v>
      </c>
      <c r="N10" s="126" t="s">
        <v>43</v>
      </c>
      <c r="O10" s="126" t="s">
        <v>0</v>
      </c>
      <c r="P10" s="126" t="s">
        <v>44</v>
      </c>
      <c r="Q10" s="136"/>
      <c r="R10" s="137"/>
      <c r="S10" s="137"/>
      <c r="T10" s="128"/>
      <c r="U10" s="128"/>
      <c r="V10" s="128"/>
      <c r="W10" s="128"/>
      <c r="X10" s="128"/>
      <c r="Y10" s="128"/>
      <c r="Z10" s="130"/>
    </row>
    <row r="11" spans="1:26" ht="15" customHeight="1" hidden="1">
      <c r="A11" s="124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43" t="s">
        <v>43</v>
      </c>
      <c r="R11" s="46" t="s">
        <v>1</v>
      </c>
      <c r="S11" s="47" t="s">
        <v>2</v>
      </c>
      <c r="T11" s="46" t="s">
        <v>1</v>
      </c>
      <c r="U11" s="47" t="s">
        <v>2</v>
      </c>
      <c r="V11" s="46" t="s">
        <v>1</v>
      </c>
      <c r="W11" s="47" t="s">
        <v>2</v>
      </c>
      <c r="X11" s="48" t="s">
        <v>1</v>
      </c>
      <c r="Y11" s="44" t="s">
        <v>2</v>
      </c>
      <c r="Z11" s="45" t="s">
        <v>3</v>
      </c>
    </row>
    <row r="12" spans="1:29" ht="15" customHeight="1" hidden="1">
      <c r="A12" s="124" t="s">
        <v>4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 t="s">
        <v>6</v>
      </c>
      <c r="L12" s="121">
        <v>2</v>
      </c>
      <c r="M12" s="121" t="s">
        <v>45</v>
      </c>
      <c r="N12" s="121" t="s">
        <v>46</v>
      </c>
      <c r="O12" s="121">
        <v>5</v>
      </c>
      <c r="P12" s="121" t="s">
        <v>47</v>
      </c>
      <c r="Q12" s="49" t="s">
        <v>48</v>
      </c>
      <c r="R12" s="50">
        <v>0</v>
      </c>
      <c r="S12" s="51">
        <f>0</f>
        <v>0</v>
      </c>
      <c r="T12" s="52">
        <v>35</v>
      </c>
      <c r="U12" s="51">
        <v>0</v>
      </c>
      <c r="V12" s="53">
        <f aca="true" t="shared" si="0" ref="V12:W16">X12-R12-T12</f>
        <v>5</v>
      </c>
      <c r="W12" s="54">
        <f t="shared" si="0"/>
        <v>20</v>
      </c>
      <c r="X12" s="55">
        <v>40</v>
      </c>
      <c r="Y12" s="56">
        <v>20</v>
      </c>
      <c r="Z12" s="57">
        <f>X12+Y12</f>
        <v>60</v>
      </c>
      <c r="AB12" s="4">
        <f aca="true" t="shared" si="1" ref="AB12:AC16">R12+T12</f>
        <v>35</v>
      </c>
      <c r="AC12" s="4">
        <f t="shared" si="1"/>
        <v>0</v>
      </c>
    </row>
    <row r="13" spans="1:29" ht="14.25" customHeight="1" hidden="1">
      <c r="A13" s="124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58" t="s">
        <v>49</v>
      </c>
      <c r="R13" s="59">
        <v>0</v>
      </c>
      <c r="S13" s="60">
        <v>0</v>
      </c>
      <c r="T13" s="61">
        <v>17</v>
      </c>
      <c r="U13" s="60">
        <v>0</v>
      </c>
      <c r="V13" s="62">
        <f t="shared" si="0"/>
        <v>7</v>
      </c>
      <c r="W13" s="63">
        <f t="shared" si="0"/>
        <v>6</v>
      </c>
      <c r="X13" s="64">
        <v>24</v>
      </c>
      <c r="Y13" s="65">
        <v>6</v>
      </c>
      <c r="Z13" s="66">
        <f>X13+Y13</f>
        <v>30</v>
      </c>
      <c r="AB13" s="4">
        <f t="shared" si="1"/>
        <v>17</v>
      </c>
      <c r="AC13" s="4">
        <f t="shared" si="1"/>
        <v>0</v>
      </c>
    </row>
    <row r="14" spans="1:29" ht="14.25" customHeight="1" hidden="1">
      <c r="A14" s="124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67" t="s">
        <v>50</v>
      </c>
      <c r="R14" s="68">
        <v>0</v>
      </c>
      <c r="S14" s="63">
        <v>0</v>
      </c>
      <c r="T14" s="62">
        <v>11</v>
      </c>
      <c r="U14" s="63">
        <v>4</v>
      </c>
      <c r="V14" s="62">
        <f t="shared" si="0"/>
        <v>0</v>
      </c>
      <c r="W14" s="63">
        <f t="shared" si="0"/>
        <v>0</v>
      </c>
      <c r="X14" s="64">
        <v>11</v>
      </c>
      <c r="Y14" s="65">
        <v>4</v>
      </c>
      <c r="Z14" s="66">
        <f>X14+Y14</f>
        <v>15</v>
      </c>
      <c r="AB14" s="4">
        <f t="shared" si="1"/>
        <v>11</v>
      </c>
      <c r="AC14" s="4">
        <f t="shared" si="1"/>
        <v>4</v>
      </c>
    </row>
    <row r="15" spans="1:29" ht="28.5" customHeight="1" hidden="1">
      <c r="A15" s="124" t="s">
        <v>5</v>
      </c>
      <c r="B15" s="121" t="s">
        <v>49</v>
      </c>
      <c r="C15" s="121">
        <v>3</v>
      </c>
      <c r="D15" s="121" t="s">
        <v>51</v>
      </c>
      <c r="E15" s="121" t="s">
        <v>52</v>
      </c>
      <c r="F15" s="121">
        <v>5</v>
      </c>
      <c r="G15" s="121" t="s">
        <v>53</v>
      </c>
      <c r="H15" s="121" t="s">
        <v>49</v>
      </c>
      <c r="I15" s="121">
        <v>2</v>
      </c>
      <c r="J15" s="121" t="s">
        <v>54</v>
      </c>
      <c r="K15" s="121" t="s">
        <v>48</v>
      </c>
      <c r="L15" s="121">
        <v>5</v>
      </c>
      <c r="M15" s="121" t="s">
        <v>53</v>
      </c>
      <c r="N15" s="121" t="s">
        <v>6</v>
      </c>
      <c r="O15" s="121">
        <v>3</v>
      </c>
      <c r="P15" s="121" t="s">
        <v>45</v>
      </c>
      <c r="Q15" s="67" t="s">
        <v>46</v>
      </c>
      <c r="R15" s="68">
        <v>0</v>
      </c>
      <c r="S15" s="63">
        <v>0</v>
      </c>
      <c r="T15" s="62">
        <v>10</v>
      </c>
      <c r="U15" s="63">
        <v>4</v>
      </c>
      <c r="V15" s="62">
        <f t="shared" si="0"/>
        <v>0</v>
      </c>
      <c r="W15" s="63">
        <f t="shared" si="0"/>
        <v>16</v>
      </c>
      <c r="X15" s="64">
        <v>10</v>
      </c>
      <c r="Y15" s="65">
        <v>20</v>
      </c>
      <c r="Z15" s="66">
        <f>X15+Y15</f>
        <v>30</v>
      </c>
      <c r="AB15" s="4">
        <f t="shared" si="1"/>
        <v>10</v>
      </c>
      <c r="AC15" s="4">
        <f t="shared" si="1"/>
        <v>4</v>
      </c>
    </row>
    <row r="16" spans="1:29" ht="14.25" customHeight="1" hidden="1">
      <c r="A16" s="124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67" t="s">
        <v>6</v>
      </c>
      <c r="R16" s="68">
        <v>0</v>
      </c>
      <c r="S16" s="63">
        <v>0</v>
      </c>
      <c r="T16" s="62">
        <v>6</v>
      </c>
      <c r="U16" s="63">
        <v>8</v>
      </c>
      <c r="V16" s="62">
        <f t="shared" si="0"/>
        <v>0</v>
      </c>
      <c r="W16" s="63">
        <f t="shared" si="0"/>
        <v>16</v>
      </c>
      <c r="X16" s="64">
        <v>6</v>
      </c>
      <c r="Y16" s="65">
        <v>24</v>
      </c>
      <c r="Z16" s="66">
        <f>X16+Y16</f>
        <v>30</v>
      </c>
      <c r="AB16" s="4">
        <f t="shared" si="1"/>
        <v>6</v>
      </c>
      <c r="AC16" s="4">
        <f t="shared" si="1"/>
        <v>8</v>
      </c>
    </row>
    <row r="17" spans="1:26" ht="27.75" customHeight="1" hidden="1">
      <c r="A17" s="125"/>
      <c r="B17" s="69" t="s">
        <v>50</v>
      </c>
      <c r="C17" s="69">
        <v>2</v>
      </c>
      <c r="D17" s="69" t="s">
        <v>55</v>
      </c>
      <c r="E17" s="122"/>
      <c r="F17" s="122"/>
      <c r="G17" s="122"/>
      <c r="H17" s="69" t="s">
        <v>50</v>
      </c>
      <c r="I17" s="69">
        <v>3</v>
      </c>
      <c r="J17" s="69" t="s">
        <v>55</v>
      </c>
      <c r="K17" s="122"/>
      <c r="L17" s="122"/>
      <c r="M17" s="122"/>
      <c r="N17" s="122"/>
      <c r="O17" s="122"/>
      <c r="P17" s="122"/>
      <c r="Q17" s="70"/>
      <c r="R17" s="71"/>
      <c r="S17" s="72"/>
      <c r="T17" s="73"/>
      <c r="U17" s="72"/>
      <c r="V17" s="73"/>
      <c r="W17" s="72"/>
      <c r="X17" s="74"/>
      <c r="Y17" s="75"/>
      <c r="Z17" s="76"/>
    </row>
    <row r="18" spans="1:29" s="77" customFormat="1" ht="17.25" customHeight="1">
      <c r="A18" s="123" t="s">
        <v>62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81"/>
      <c r="AB18" s="81"/>
      <c r="AC18" s="81"/>
    </row>
    <row r="19" spans="1:29" s="77" customFormat="1" ht="2.25" customHeight="1">
      <c r="A19" s="80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</row>
    <row r="20" spans="1:30" s="83" customFormat="1" ht="18" customHeight="1">
      <c r="A20" s="120" t="s">
        <v>66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77"/>
      <c r="AB20" s="77"/>
      <c r="AC20" s="77"/>
      <c r="AD20" s="83">
        <f>13*5</f>
        <v>65</v>
      </c>
    </row>
    <row r="21" spans="1:29" s="9" customFormat="1" ht="14.25" customHeight="1">
      <c r="A21" s="95" t="s">
        <v>11</v>
      </c>
      <c r="B21" s="114" t="s">
        <v>12</v>
      </c>
      <c r="C21" s="115"/>
      <c r="D21" s="116"/>
      <c r="E21" s="117" t="s">
        <v>13</v>
      </c>
      <c r="F21" s="118"/>
      <c r="G21" s="119"/>
      <c r="H21" s="114" t="s">
        <v>14</v>
      </c>
      <c r="I21" s="115"/>
      <c r="J21" s="116"/>
      <c r="K21" s="117" t="s">
        <v>15</v>
      </c>
      <c r="L21" s="118"/>
      <c r="M21" s="119"/>
      <c r="N21" s="114" t="s">
        <v>16</v>
      </c>
      <c r="O21" s="115"/>
      <c r="P21" s="116"/>
      <c r="Q21" s="98" t="s">
        <v>17</v>
      </c>
      <c r="R21" s="99"/>
      <c r="S21" s="100"/>
      <c r="T21" s="104" t="s">
        <v>18</v>
      </c>
      <c r="U21" s="105"/>
      <c r="V21" s="108" t="s">
        <v>19</v>
      </c>
      <c r="W21" s="109"/>
      <c r="X21" s="104" t="s">
        <v>20</v>
      </c>
      <c r="Y21" s="112"/>
      <c r="Z21" s="105"/>
      <c r="AA21" s="2"/>
      <c r="AB21" s="2"/>
      <c r="AC21" s="2"/>
    </row>
    <row r="22" spans="1:32" s="9" customFormat="1" ht="15.75" customHeight="1">
      <c r="A22" s="97"/>
      <c r="B22" s="95" t="s">
        <v>10</v>
      </c>
      <c r="C22" s="95" t="s">
        <v>0</v>
      </c>
      <c r="D22" s="95" t="s">
        <v>8</v>
      </c>
      <c r="E22" s="95" t="s">
        <v>10</v>
      </c>
      <c r="F22" s="95" t="s">
        <v>0</v>
      </c>
      <c r="G22" s="95" t="s">
        <v>8</v>
      </c>
      <c r="H22" s="95" t="s">
        <v>10</v>
      </c>
      <c r="I22" s="95" t="s">
        <v>0</v>
      </c>
      <c r="J22" s="95" t="s">
        <v>8</v>
      </c>
      <c r="K22" s="95" t="s">
        <v>10</v>
      </c>
      <c r="L22" s="95" t="s">
        <v>0</v>
      </c>
      <c r="M22" s="95" t="s">
        <v>8</v>
      </c>
      <c r="N22" s="95" t="s">
        <v>10</v>
      </c>
      <c r="O22" s="95" t="s">
        <v>0</v>
      </c>
      <c r="P22" s="95" t="s">
        <v>8</v>
      </c>
      <c r="Q22" s="101"/>
      <c r="R22" s="102"/>
      <c r="S22" s="103"/>
      <c r="T22" s="106"/>
      <c r="U22" s="107"/>
      <c r="V22" s="110"/>
      <c r="W22" s="111"/>
      <c r="X22" s="106"/>
      <c r="Y22" s="113"/>
      <c r="Z22" s="107"/>
      <c r="AA22" s="2"/>
      <c r="AB22" s="2"/>
      <c r="AC22" s="2"/>
      <c r="AF22" s="9">
        <f>16*3</f>
        <v>48</v>
      </c>
    </row>
    <row r="23" spans="1:29" s="9" customFormat="1" ht="12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1" t="s">
        <v>10</v>
      </c>
      <c r="R23" s="7" t="s">
        <v>1</v>
      </c>
      <c r="S23" s="7" t="s">
        <v>2</v>
      </c>
      <c r="T23" s="7" t="s">
        <v>1</v>
      </c>
      <c r="U23" s="7" t="s">
        <v>2</v>
      </c>
      <c r="V23" s="22" t="s">
        <v>1</v>
      </c>
      <c r="W23" s="22" t="s">
        <v>2</v>
      </c>
      <c r="X23" s="8" t="s">
        <v>1</v>
      </c>
      <c r="Y23" s="8" t="s">
        <v>2</v>
      </c>
      <c r="Z23" s="8" t="s">
        <v>3</v>
      </c>
      <c r="AA23" s="2"/>
      <c r="AB23" s="2"/>
      <c r="AC23" s="2"/>
    </row>
    <row r="24" spans="1:29" s="9" customFormat="1" ht="7.5" customHeight="1">
      <c r="A24" s="95" t="s">
        <v>4</v>
      </c>
      <c r="B24" s="140" t="s">
        <v>58</v>
      </c>
      <c r="C24" s="141"/>
      <c r="D24" s="141"/>
      <c r="E24" s="141"/>
      <c r="F24" s="141"/>
      <c r="G24" s="141"/>
      <c r="H24" s="141"/>
      <c r="I24" s="141"/>
      <c r="J24" s="142"/>
      <c r="K24" s="88" t="s">
        <v>64</v>
      </c>
      <c r="L24" s="88">
        <v>4</v>
      </c>
      <c r="M24" s="91" t="s">
        <v>61</v>
      </c>
      <c r="N24" s="88" t="s">
        <v>64</v>
      </c>
      <c r="O24" s="88">
        <v>4</v>
      </c>
      <c r="P24" s="91" t="s">
        <v>61</v>
      </c>
      <c r="Q24" s="35"/>
      <c r="R24" s="26"/>
      <c r="S24" s="26"/>
      <c r="T24" s="26"/>
      <c r="U24" s="26"/>
      <c r="V24" s="27"/>
      <c r="W24" s="27"/>
      <c r="X24" s="28"/>
      <c r="Y24" s="28"/>
      <c r="Z24" s="29"/>
      <c r="AA24" s="36"/>
      <c r="AB24" s="18">
        <f>R24+T24</f>
        <v>0</v>
      </c>
      <c r="AC24" s="18">
        <f>S24+U24</f>
        <v>0</v>
      </c>
    </row>
    <row r="25" spans="1:33" s="9" customFormat="1" ht="19.5" customHeight="1">
      <c r="A25" s="97"/>
      <c r="B25" s="143"/>
      <c r="C25" s="144"/>
      <c r="D25" s="144"/>
      <c r="E25" s="144"/>
      <c r="F25" s="144"/>
      <c r="G25" s="144"/>
      <c r="H25" s="144"/>
      <c r="I25" s="144"/>
      <c r="J25" s="145"/>
      <c r="K25" s="89"/>
      <c r="L25" s="89"/>
      <c r="M25" s="92"/>
      <c r="N25" s="89"/>
      <c r="O25" s="89"/>
      <c r="P25" s="92"/>
      <c r="Q25" s="25"/>
      <c r="R25" s="19"/>
      <c r="S25" s="19"/>
      <c r="T25" s="19"/>
      <c r="U25" s="19"/>
      <c r="V25" s="22"/>
      <c r="W25" s="22"/>
      <c r="X25" s="20"/>
      <c r="Y25" s="20"/>
      <c r="Z25" s="21"/>
      <c r="AA25" s="84"/>
      <c r="AB25" s="18"/>
      <c r="AC25" s="18"/>
      <c r="AE25" s="9">
        <f>16*2</f>
        <v>32</v>
      </c>
      <c r="AF25" s="9">
        <f>12*6</f>
        <v>72</v>
      </c>
      <c r="AG25" s="9">
        <f>16*4</f>
        <v>64</v>
      </c>
    </row>
    <row r="26" spans="1:34" s="9" customFormat="1" ht="51.75" customHeight="1">
      <c r="A26" s="96"/>
      <c r="B26" s="143"/>
      <c r="C26" s="144"/>
      <c r="D26" s="144"/>
      <c r="E26" s="144"/>
      <c r="F26" s="144"/>
      <c r="G26" s="144"/>
      <c r="H26" s="144"/>
      <c r="I26" s="144"/>
      <c r="J26" s="145"/>
      <c r="K26" s="90"/>
      <c r="L26" s="90"/>
      <c r="M26" s="93"/>
      <c r="N26" s="90"/>
      <c r="O26" s="90"/>
      <c r="P26" s="93"/>
      <c r="Q26" s="25" t="s">
        <v>65</v>
      </c>
      <c r="R26" s="19">
        <v>30</v>
      </c>
      <c r="S26" s="19">
        <v>50</v>
      </c>
      <c r="T26" s="19">
        <v>0</v>
      </c>
      <c r="U26" s="19">
        <v>12</v>
      </c>
      <c r="V26" s="22">
        <f>X26-R26-T26</f>
        <v>0</v>
      </c>
      <c r="W26" s="22">
        <f>Y26-S26-U26</f>
        <v>38</v>
      </c>
      <c r="X26" s="20">
        <v>30</v>
      </c>
      <c r="Y26" s="20">
        <v>100</v>
      </c>
      <c r="Z26" s="21">
        <f>X26+Y26</f>
        <v>130</v>
      </c>
      <c r="AA26" s="18"/>
      <c r="AB26" s="18"/>
      <c r="AC26" s="18">
        <f>3*24</f>
        <v>72</v>
      </c>
      <c r="AD26" s="9">
        <f>AC26-67</f>
        <v>5</v>
      </c>
      <c r="AH26" s="9">
        <f>130+46</f>
        <v>176</v>
      </c>
    </row>
    <row r="27" spans="1:34" s="77" customFormat="1" ht="77.25" customHeight="1">
      <c r="A27" s="1" t="s">
        <v>5</v>
      </c>
      <c r="B27" s="146"/>
      <c r="C27" s="147"/>
      <c r="D27" s="147"/>
      <c r="E27" s="147"/>
      <c r="F27" s="147"/>
      <c r="G27" s="147"/>
      <c r="H27" s="147"/>
      <c r="I27" s="147"/>
      <c r="J27" s="148"/>
      <c r="K27" s="78" t="s">
        <v>64</v>
      </c>
      <c r="L27" s="78">
        <v>4</v>
      </c>
      <c r="M27" s="79" t="s">
        <v>61</v>
      </c>
      <c r="N27" s="78"/>
      <c r="O27" s="78"/>
      <c r="P27" s="79"/>
      <c r="Q27" s="38"/>
      <c r="R27" s="39"/>
      <c r="S27" s="39"/>
      <c r="T27" s="39"/>
      <c r="U27" s="39"/>
      <c r="V27" s="40"/>
      <c r="W27" s="40"/>
      <c r="X27" s="41"/>
      <c r="Y27" s="41"/>
      <c r="Z27" s="42"/>
      <c r="AA27" s="37"/>
      <c r="AB27" s="37">
        <f>R27+T27</f>
        <v>0</v>
      </c>
      <c r="AC27" s="37">
        <f>S27+U27</f>
        <v>0</v>
      </c>
      <c r="AH27" s="77">
        <f>AH26/28</f>
        <v>6.285714285714286</v>
      </c>
    </row>
    <row r="28" spans="1:30" s="83" customFormat="1" ht="18" customHeight="1">
      <c r="A28" s="120" t="s">
        <v>67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77"/>
      <c r="AB28" s="77"/>
      <c r="AC28" s="77"/>
      <c r="AD28" s="83">
        <f>13*5</f>
        <v>65</v>
      </c>
    </row>
    <row r="29" spans="1:29" s="9" customFormat="1" ht="14.25" customHeight="1">
      <c r="A29" s="95" t="s">
        <v>11</v>
      </c>
      <c r="B29" s="114" t="s">
        <v>12</v>
      </c>
      <c r="C29" s="115"/>
      <c r="D29" s="116"/>
      <c r="E29" s="117" t="s">
        <v>13</v>
      </c>
      <c r="F29" s="118"/>
      <c r="G29" s="119"/>
      <c r="H29" s="114" t="s">
        <v>14</v>
      </c>
      <c r="I29" s="115"/>
      <c r="J29" s="116"/>
      <c r="K29" s="117" t="s">
        <v>15</v>
      </c>
      <c r="L29" s="118"/>
      <c r="M29" s="119"/>
      <c r="N29" s="114" t="s">
        <v>16</v>
      </c>
      <c r="O29" s="115"/>
      <c r="P29" s="116"/>
      <c r="Q29" s="98" t="s">
        <v>17</v>
      </c>
      <c r="R29" s="99"/>
      <c r="S29" s="100"/>
      <c r="T29" s="104" t="s">
        <v>18</v>
      </c>
      <c r="U29" s="105"/>
      <c r="V29" s="108" t="s">
        <v>19</v>
      </c>
      <c r="W29" s="109"/>
      <c r="X29" s="104" t="s">
        <v>20</v>
      </c>
      <c r="Y29" s="112"/>
      <c r="Z29" s="105"/>
      <c r="AA29" s="2"/>
      <c r="AB29" s="2"/>
      <c r="AC29" s="2"/>
    </row>
    <row r="30" spans="1:32" s="9" customFormat="1" ht="15.75" customHeight="1">
      <c r="A30" s="97"/>
      <c r="B30" s="95" t="s">
        <v>10</v>
      </c>
      <c r="C30" s="95" t="s">
        <v>0</v>
      </c>
      <c r="D30" s="95" t="s">
        <v>8</v>
      </c>
      <c r="E30" s="95" t="s">
        <v>10</v>
      </c>
      <c r="F30" s="95" t="s">
        <v>0</v>
      </c>
      <c r="G30" s="95" t="s">
        <v>8</v>
      </c>
      <c r="H30" s="95" t="s">
        <v>10</v>
      </c>
      <c r="I30" s="95" t="s">
        <v>0</v>
      </c>
      <c r="J30" s="95" t="s">
        <v>8</v>
      </c>
      <c r="K30" s="95" t="s">
        <v>10</v>
      </c>
      <c r="L30" s="95" t="s">
        <v>0</v>
      </c>
      <c r="M30" s="95" t="s">
        <v>8</v>
      </c>
      <c r="N30" s="95" t="s">
        <v>10</v>
      </c>
      <c r="O30" s="95" t="s">
        <v>0</v>
      </c>
      <c r="P30" s="95" t="s">
        <v>8</v>
      </c>
      <c r="Q30" s="101"/>
      <c r="R30" s="102"/>
      <c r="S30" s="103"/>
      <c r="T30" s="106"/>
      <c r="U30" s="107"/>
      <c r="V30" s="110"/>
      <c r="W30" s="111"/>
      <c r="X30" s="106"/>
      <c r="Y30" s="113"/>
      <c r="Z30" s="107"/>
      <c r="AA30" s="2"/>
      <c r="AB30" s="2"/>
      <c r="AC30" s="2"/>
      <c r="AF30" s="9">
        <f>16*3</f>
        <v>48</v>
      </c>
    </row>
    <row r="31" spans="1:29" s="9" customFormat="1" ht="12" customHeight="1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1" t="s">
        <v>10</v>
      </c>
      <c r="R31" s="7" t="s">
        <v>1</v>
      </c>
      <c r="S31" s="7" t="s">
        <v>2</v>
      </c>
      <c r="T31" s="7" t="s">
        <v>1</v>
      </c>
      <c r="U31" s="7" t="s">
        <v>2</v>
      </c>
      <c r="V31" s="22" t="s">
        <v>1</v>
      </c>
      <c r="W31" s="22" t="s">
        <v>2</v>
      </c>
      <c r="X31" s="8" t="s">
        <v>1</v>
      </c>
      <c r="Y31" s="8" t="s">
        <v>2</v>
      </c>
      <c r="Z31" s="8" t="s">
        <v>3</v>
      </c>
      <c r="AA31" s="2"/>
      <c r="AB31" s="2"/>
      <c r="AC31" s="2"/>
    </row>
    <row r="32" spans="1:29" s="9" customFormat="1" ht="7.5" customHeight="1">
      <c r="A32" s="95" t="s">
        <v>4</v>
      </c>
      <c r="B32" s="88" t="s">
        <v>64</v>
      </c>
      <c r="C32" s="88">
        <v>4</v>
      </c>
      <c r="D32" s="91" t="s">
        <v>61</v>
      </c>
      <c r="E32" s="88" t="s">
        <v>64</v>
      </c>
      <c r="F32" s="88">
        <v>4</v>
      </c>
      <c r="G32" s="91" t="s">
        <v>61</v>
      </c>
      <c r="H32" s="88" t="s">
        <v>64</v>
      </c>
      <c r="I32" s="88">
        <v>4</v>
      </c>
      <c r="J32" s="91" t="s">
        <v>61</v>
      </c>
      <c r="K32" s="88" t="s">
        <v>64</v>
      </c>
      <c r="L32" s="88">
        <v>4</v>
      </c>
      <c r="M32" s="91" t="s">
        <v>61</v>
      </c>
      <c r="N32" s="88" t="s">
        <v>64</v>
      </c>
      <c r="O32" s="88">
        <v>4</v>
      </c>
      <c r="P32" s="91" t="s">
        <v>61</v>
      </c>
      <c r="Q32" s="35"/>
      <c r="R32" s="26"/>
      <c r="S32" s="26"/>
      <c r="T32" s="26"/>
      <c r="U32" s="26"/>
      <c r="V32" s="27"/>
      <c r="W32" s="27"/>
      <c r="X32" s="28"/>
      <c r="Y32" s="28"/>
      <c r="Z32" s="29"/>
      <c r="AA32" s="36"/>
      <c r="AB32" s="18">
        <f>R32+T32</f>
        <v>0</v>
      </c>
      <c r="AC32" s="18">
        <f>S32+U32</f>
        <v>0</v>
      </c>
    </row>
    <row r="33" spans="1:33" s="9" customFormat="1" ht="19.5" customHeight="1">
      <c r="A33" s="97"/>
      <c r="B33" s="89"/>
      <c r="C33" s="89"/>
      <c r="D33" s="92"/>
      <c r="E33" s="89"/>
      <c r="F33" s="89"/>
      <c r="G33" s="92"/>
      <c r="H33" s="89"/>
      <c r="I33" s="89"/>
      <c r="J33" s="92"/>
      <c r="K33" s="89"/>
      <c r="L33" s="89"/>
      <c r="M33" s="92"/>
      <c r="N33" s="89"/>
      <c r="O33" s="89"/>
      <c r="P33" s="92"/>
      <c r="Q33" s="25"/>
      <c r="R33" s="19"/>
      <c r="S33" s="19"/>
      <c r="T33" s="19"/>
      <c r="U33" s="19"/>
      <c r="V33" s="22"/>
      <c r="W33" s="22"/>
      <c r="X33" s="20"/>
      <c r="Y33" s="20"/>
      <c r="Z33" s="21"/>
      <c r="AA33" s="84"/>
      <c r="AB33" s="18"/>
      <c r="AC33" s="18"/>
      <c r="AE33" s="9">
        <f>16*2</f>
        <v>32</v>
      </c>
      <c r="AF33" s="9">
        <f>12*6</f>
        <v>72</v>
      </c>
      <c r="AG33" s="9">
        <f>16*4</f>
        <v>64</v>
      </c>
    </row>
    <row r="34" spans="1:34" s="9" customFormat="1" ht="51.75" customHeight="1">
      <c r="A34" s="96"/>
      <c r="B34" s="90"/>
      <c r="C34" s="90"/>
      <c r="D34" s="93"/>
      <c r="E34" s="90"/>
      <c r="F34" s="90"/>
      <c r="G34" s="93"/>
      <c r="H34" s="90"/>
      <c r="I34" s="90"/>
      <c r="J34" s="93"/>
      <c r="K34" s="90"/>
      <c r="L34" s="90"/>
      <c r="M34" s="93"/>
      <c r="N34" s="90"/>
      <c r="O34" s="90"/>
      <c r="P34" s="93"/>
      <c r="Q34" s="25" t="s">
        <v>65</v>
      </c>
      <c r="R34" s="19">
        <v>30</v>
      </c>
      <c r="S34" s="19">
        <v>62</v>
      </c>
      <c r="T34" s="19">
        <v>0</v>
      </c>
      <c r="U34" s="19">
        <v>28</v>
      </c>
      <c r="V34" s="22">
        <f>X34-R34-T34</f>
        <v>0</v>
      </c>
      <c r="W34" s="22">
        <f>Y34-S34-U34</f>
        <v>10</v>
      </c>
      <c r="X34" s="20">
        <v>30</v>
      </c>
      <c r="Y34" s="20">
        <v>100</v>
      </c>
      <c r="Z34" s="21">
        <f>X34+Y34</f>
        <v>130</v>
      </c>
      <c r="AA34" s="18"/>
      <c r="AB34" s="18"/>
      <c r="AC34" s="18">
        <f>3*24</f>
        <v>72</v>
      </c>
      <c r="AD34" s="9">
        <f>AC34-67</f>
        <v>5</v>
      </c>
      <c r="AH34" s="9">
        <f>130+46</f>
        <v>176</v>
      </c>
    </row>
    <row r="35" spans="1:34" s="77" customFormat="1" ht="77.25" customHeight="1">
      <c r="A35" s="1" t="s">
        <v>5</v>
      </c>
      <c r="B35" s="78" t="s">
        <v>64</v>
      </c>
      <c r="C35" s="78">
        <v>4</v>
      </c>
      <c r="D35" s="79" t="s">
        <v>61</v>
      </c>
      <c r="E35" s="78"/>
      <c r="F35" s="78"/>
      <c r="G35" s="79"/>
      <c r="H35" s="78" t="s">
        <v>64</v>
      </c>
      <c r="I35" s="78">
        <v>4</v>
      </c>
      <c r="J35" s="79" t="s">
        <v>61</v>
      </c>
      <c r="K35" s="78"/>
      <c r="L35" s="78"/>
      <c r="M35" s="79"/>
      <c r="N35" s="78"/>
      <c r="O35" s="78"/>
      <c r="P35" s="79"/>
      <c r="Q35" s="38"/>
      <c r="R35" s="39"/>
      <c r="S35" s="39"/>
      <c r="T35" s="39"/>
      <c r="U35" s="39"/>
      <c r="V35" s="40"/>
      <c r="W35" s="40"/>
      <c r="X35" s="41"/>
      <c r="Y35" s="41"/>
      <c r="Z35" s="42"/>
      <c r="AA35" s="37"/>
      <c r="AB35" s="37">
        <f>R35+T35</f>
        <v>0</v>
      </c>
      <c r="AC35" s="37">
        <f>S35+U35</f>
        <v>0</v>
      </c>
      <c r="AH35" s="77">
        <f>AH34/28</f>
        <v>6.285714285714286</v>
      </c>
    </row>
    <row r="36" spans="1:30" s="83" customFormat="1" ht="18" customHeight="1">
      <c r="A36" s="120" t="s">
        <v>68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77"/>
      <c r="AB36" s="77"/>
      <c r="AC36" s="77"/>
      <c r="AD36" s="83">
        <f>13*5</f>
        <v>65</v>
      </c>
    </row>
    <row r="37" spans="1:29" s="9" customFormat="1" ht="14.25" customHeight="1">
      <c r="A37" s="95" t="s">
        <v>11</v>
      </c>
      <c r="B37" s="114" t="s">
        <v>12</v>
      </c>
      <c r="C37" s="115"/>
      <c r="D37" s="116"/>
      <c r="E37" s="117" t="s">
        <v>13</v>
      </c>
      <c r="F37" s="118"/>
      <c r="G37" s="119"/>
      <c r="H37" s="114" t="s">
        <v>14</v>
      </c>
      <c r="I37" s="115"/>
      <c r="J37" s="116"/>
      <c r="K37" s="117" t="s">
        <v>15</v>
      </c>
      <c r="L37" s="118"/>
      <c r="M37" s="119"/>
      <c r="N37" s="114" t="s">
        <v>16</v>
      </c>
      <c r="O37" s="115"/>
      <c r="P37" s="116"/>
      <c r="Q37" s="98" t="s">
        <v>17</v>
      </c>
      <c r="R37" s="99"/>
      <c r="S37" s="100"/>
      <c r="T37" s="104" t="s">
        <v>18</v>
      </c>
      <c r="U37" s="105"/>
      <c r="V37" s="108" t="s">
        <v>19</v>
      </c>
      <c r="W37" s="109"/>
      <c r="X37" s="104" t="s">
        <v>20</v>
      </c>
      <c r="Y37" s="112"/>
      <c r="Z37" s="105"/>
      <c r="AA37" s="2"/>
      <c r="AB37" s="2"/>
      <c r="AC37" s="2"/>
    </row>
    <row r="38" spans="1:32" s="9" customFormat="1" ht="15.75" customHeight="1">
      <c r="A38" s="97"/>
      <c r="B38" s="95" t="s">
        <v>10</v>
      </c>
      <c r="C38" s="95" t="s">
        <v>0</v>
      </c>
      <c r="D38" s="95" t="s">
        <v>8</v>
      </c>
      <c r="E38" s="95" t="s">
        <v>10</v>
      </c>
      <c r="F38" s="95" t="s">
        <v>0</v>
      </c>
      <c r="G38" s="95" t="s">
        <v>8</v>
      </c>
      <c r="H38" s="95" t="s">
        <v>10</v>
      </c>
      <c r="I38" s="95" t="s">
        <v>0</v>
      </c>
      <c r="J38" s="95" t="s">
        <v>8</v>
      </c>
      <c r="K38" s="95" t="s">
        <v>10</v>
      </c>
      <c r="L38" s="95" t="s">
        <v>0</v>
      </c>
      <c r="M38" s="95" t="s">
        <v>8</v>
      </c>
      <c r="N38" s="95" t="s">
        <v>10</v>
      </c>
      <c r="O38" s="95" t="s">
        <v>0</v>
      </c>
      <c r="P38" s="95" t="s">
        <v>8</v>
      </c>
      <c r="Q38" s="101"/>
      <c r="R38" s="102"/>
      <c r="S38" s="103"/>
      <c r="T38" s="106"/>
      <c r="U38" s="107"/>
      <c r="V38" s="110"/>
      <c r="W38" s="111"/>
      <c r="X38" s="106"/>
      <c r="Y38" s="113"/>
      <c r="Z38" s="107"/>
      <c r="AA38" s="2"/>
      <c r="AB38" s="2"/>
      <c r="AC38" s="2"/>
      <c r="AF38" s="9">
        <f>16*3</f>
        <v>48</v>
      </c>
    </row>
    <row r="39" spans="1:29" s="9" customFormat="1" ht="12" customHeigh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1" t="s">
        <v>10</v>
      </c>
      <c r="R39" s="7" t="s">
        <v>1</v>
      </c>
      <c r="S39" s="7" t="s">
        <v>2</v>
      </c>
      <c r="T39" s="7" t="s">
        <v>1</v>
      </c>
      <c r="U39" s="7" t="s">
        <v>2</v>
      </c>
      <c r="V39" s="22" t="s">
        <v>1</v>
      </c>
      <c r="W39" s="22" t="s">
        <v>2</v>
      </c>
      <c r="X39" s="8" t="s">
        <v>1</v>
      </c>
      <c r="Y39" s="8" t="s">
        <v>2</v>
      </c>
      <c r="Z39" s="8" t="s">
        <v>3</v>
      </c>
      <c r="AA39" s="2"/>
      <c r="AB39" s="2"/>
      <c r="AC39" s="2"/>
    </row>
    <row r="40" spans="1:29" s="9" customFormat="1" ht="7.5" customHeight="1">
      <c r="A40" s="95" t="s">
        <v>4</v>
      </c>
      <c r="B40" s="88" t="s">
        <v>64</v>
      </c>
      <c r="C40" s="88">
        <v>4</v>
      </c>
      <c r="D40" s="91" t="s">
        <v>61</v>
      </c>
      <c r="E40" s="88" t="s">
        <v>64</v>
      </c>
      <c r="F40" s="88">
        <v>2</v>
      </c>
      <c r="G40" s="91" t="s">
        <v>61</v>
      </c>
      <c r="H40" s="88"/>
      <c r="I40" s="88"/>
      <c r="J40" s="91"/>
      <c r="K40" s="88"/>
      <c r="L40" s="88"/>
      <c r="M40" s="91"/>
      <c r="N40" s="88"/>
      <c r="O40" s="88"/>
      <c r="P40" s="91"/>
      <c r="Q40" s="35"/>
      <c r="R40" s="26"/>
      <c r="S40" s="26"/>
      <c r="T40" s="26"/>
      <c r="U40" s="26"/>
      <c r="V40" s="27"/>
      <c r="W40" s="27"/>
      <c r="X40" s="28"/>
      <c r="Y40" s="28"/>
      <c r="Z40" s="29"/>
      <c r="AA40" s="36"/>
      <c r="AB40" s="18">
        <f>R40+T40</f>
        <v>0</v>
      </c>
      <c r="AC40" s="18">
        <f>S40+U40</f>
        <v>0</v>
      </c>
    </row>
    <row r="41" spans="1:33" s="9" customFormat="1" ht="19.5" customHeight="1">
      <c r="A41" s="97"/>
      <c r="B41" s="89"/>
      <c r="C41" s="89"/>
      <c r="D41" s="92"/>
      <c r="E41" s="89"/>
      <c r="F41" s="89"/>
      <c r="G41" s="92"/>
      <c r="H41" s="89"/>
      <c r="I41" s="89"/>
      <c r="J41" s="92"/>
      <c r="K41" s="89"/>
      <c r="L41" s="89"/>
      <c r="M41" s="92"/>
      <c r="N41" s="89"/>
      <c r="O41" s="89"/>
      <c r="P41" s="92"/>
      <c r="Q41" s="25"/>
      <c r="R41" s="19"/>
      <c r="S41" s="19"/>
      <c r="T41" s="19"/>
      <c r="U41" s="19"/>
      <c r="V41" s="22"/>
      <c r="W41" s="22"/>
      <c r="X41" s="20"/>
      <c r="Y41" s="20"/>
      <c r="Z41" s="21"/>
      <c r="AA41" s="84"/>
      <c r="AB41" s="18"/>
      <c r="AC41" s="18"/>
      <c r="AE41" s="9">
        <f>16*2</f>
        <v>32</v>
      </c>
      <c r="AF41" s="9">
        <f>12*6</f>
        <v>72</v>
      </c>
      <c r="AG41" s="9">
        <f>16*4</f>
        <v>64</v>
      </c>
    </row>
    <row r="42" spans="1:34" s="9" customFormat="1" ht="51.75" customHeight="1">
      <c r="A42" s="96"/>
      <c r="B42" s="90"/>
      <c r="C42" s="90"/>
      <c r="D42" s="93"/>
      <c r="E42" s="90"/>
      <c r="F42" s="90"/>
      <c r="G42" s="93"/>
      <c r="H42" s="90"/>
      <c r="I42" s="90"/>
      <c r="J42" s="93"/>
      <c r="K42" s="90"/>
      <c r="L42" s="90"/>
      <c r="M42" s="93"/>
      <c r="N42" s="90"/>
      <c r="O42" s="90"/>
      <c r="P42" s="93"/>
      <c r="Q42" s="25" t="s">
        <v>65</v>
      </c>
      <c r="R42" s="19">
        <v>30</v>
      </c>
      <c r="S42" s="19">
        <v>90</v>
      </c>
      <c r="T42" s="19">
        <v>0</v>
      </c>
      <c r="U42" s="19">
        <v>10</v>
      </c>
      <c r="V42" s="22">
        <f>X42-R42-T42</f>
        <v>0</v>
      </c>
      <c r="W42" s="22">
        <f>Y42-S42-U42</f>
        <v>0</v>
      </c>
      <c r="X42" s="20">
        <v>30</v>
      </c>
      <c r="Y42" s="20">
        <v>100</v>
      </c>
      <c r="Z42" s="21">
        <f>X42+Y42</f>
        <v>130</v>
      </c>
      <c r="AA42" s="18"/>
      <c r="AB42" s="18"/>
      <c r="AC42" s="18">
        <f>3*24</f>
        <v>72</v>
      </c>
      <c r="AD42" s="9">
        <f>AC42-67</f>
        <v>5</v>
      </c>
      <c r="AH42" s="9">
        <f>130+46</f>
        <v>176</v>
      </c>
    </row>
    <row r="43" spans="1:34" s="77" customFormat="1" ht="77.25" customHeight="1">
      <c r="A43" s="1" t="s">
        <v>5</v>
      </c>
      <c r="B43" s="78" t="s">
        <v>64</v>
      </c>
      <c r="C43" s="78">
        <v>4</v>
      </c>
      <c r="D43" s="79" t="s">
        <v>61</v>
      </c>
      <c r="E43" s="78"/>
      <c r="F43" s="78"/>
      <c r="G43" s="79"/>
      <c r="H43" s="78"/>
      <c r="I43" s="78"/>
      <c r="J43" s="79"/>
      <c r="K43" s="78"/>
      <c r="L43" s="78"/>
      <c r="M43" s="79"/>
      <c r="N43" s="78"/>
      <c r="O43" s="78"/>
      <c r="P43" s="79"/>
      <c r="Q43" s="38"/>
      <c r="R43" s="39"/>
      <c r="S43" s="39"/>
      <c r="T43" s="39"/>
      <c r="U43" s="39"/>
      <c r="V43" s="40"/>
      <c r="W43" s="40"/>
      <c r="X43" s="41"/>
      <c r="Y43" s="41"/>
      <c r="Z43" s="42"/>
      <c r="AA43" s="37"/>
      <c r="AB43" s="37">
        <f>R43+T43</f>
        <v>0</v>
      </c>
      <c r="AC43" s="37">
        <f>S43+U43</f>
        <v>0</v>
      </c>
      <c r="AH43" s="77">
        <f>AH42/28</f>
        <v>6.285714285714286</v>
      </c>
    </row>
    <row r="44" spans="1:31" ht="15" customHeight="1">
      <c r="A44" s="11" t="s">
        <v>21</v>
      </c>
      <c r="B44" s="12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E44" s="4">
        <f>16*2</f>
        <v>32</v>
      </c>
    </row>
    <row r="45" spans="1:26" ht="15" customHeight="1">
      <c r="A45" s="11"/>
      <c r="B45" s="12"/>
      <c r="C45" s="85" t="s">
        <v>59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</row>
    <row r="46" spans="1:26" ht="15" customHeight="1">
      <c r="A46" s="11"/>
      <c r="B46" s="12"/>
      <c r="C46" s="94" t="s">
        <v>60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</row>
    <row r="47" spans="1:26" ht="15">
      <c r="A47" s="13" t="s">
        <v>22</v>
      </c>
      <c r="C47" s="15"/>
      <c r="D47" s="14"/>
      <c r="E47" s="14"/>
      <c r="F47" s="15"/>
      <c r="G47" s="16"/>
      <c r="K47" s="12"/>
      <c r="L47" s="10"/>
      <c r="M47" s="12"/>
      <c r="N47" s="12"/>
      <c r="O47" s="10"/>
      <c r="P47" s="12"/>
      <c r="Q47" s="12"/>
      <c r="R47" s="12"/>
      <c r="S47" s="12"/>
      <c r="T47" s="12"/>
      <c r="U47" s="12"/>
      <c r="V47" s="12"/>
      <c r="W47" s="12"/>
      <c r="X47" s="12"/>
      <c r="Y47" s="12" t="s">
        <v>7</v>
      </c>
      <c r="Z47" s="12"/>
    </row>
    <row r="48" spans="1:32" ht="14.25">
      <c r="A48" s="3" t="s">
        <v>9</v>
      </c>
      <c r="B48" s="3"/>
      <c r="C48" s="3"/>
      <c r="D48" s="3"/>
      <c r="E48" s="3"/>
      <c r="F48" s="5"/>
      <c r="G48" s="86" t="s">
        <v>26</v>
      </c>
      <c r="H48" s="86"/>
      <c r="I48" s="86"/>
      <c r="J48" s="86"/>
      <c r="O48" s="17"/>
      <c r="P48" s="17"/>
      <c r="Q48" s="17"/>
      <c r="R48" s="86" t="s">
        <v>56</v>
      </c>
      <c r="S48" s="86"/>
      <c r="T48" s="86"/>
      <c r="U48" s="86"/>
      <c r="V48" s="86"/>
      <c r="W48" s="86"/>
      <c r="X48" s="86"/>
      <c r="Y48" s="86"/>
      <c r="Z48" s="86"/>
      <c r="AF48" s="4" t="s">
        <v>63</v>
      </c>
    </row>
    <row r="49" spans="1:26" ht="14.25">
      <c r="A49" s="3" t="s">
        <v>25</v>
      </c>
      <c r="B49" s="3"/>
      <c r="C49" s="3"/>
      <c r="D49" s="3"/>
      <c r="E49" s="3"/>
      <c r="F49" s="5"/>
      <c r="G49" s="86" t="s">
        <v>27</v>
      </c>
      <c r="H49" s="86"/>
      <c r="I49" s="86"/>
      <c r="J49" s="86"/>
      <c r="O49" s="6"/>
      <c r="P49" s="6"/>
      <c r="Q49" s="6"/>
      <c r="R49" s="6"/>
      <c r="S49" s="6"/>
      <c r="T49" s="6"/>
      <c r="W49" s="6"/>
      <c r="X49" s="6"/>
      <c r="Y49" s="6"/>
      <c r="Z49" s="6"/>
    </row>
    <row r="53" spans="1:29" s="23" customFormat="1" ht="16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6.5">
      <c r="A54" s="23"/>
      <c r="B54" s="23"/>
      <c r="C54" s="23"/>
      <c r="D54" s="23"/>
      <c r="E54" s="23"/>
      <c r="F54" s="23"/>
      <c r="G54" s="87" t="s">
        <v>28</v>
      </c>
      <c r="H54" s="87"/>
      <c r="I54" s="87"/>
      <c r="J54" s="87"/>
      <c r="K54" s="23"/>
      <c r="L54" s="23"/>
      <c r="M54" s="23"/>
      <c r="N54" s="23"/>
      <c r="O54" s="23"/>
      <c r="P54" s="23"/>
      <c r="Q54" s="23"/>
      <c r="R54" s="87" t="s">
        <v>29</v>
      </c>
      <c r="S54" s="87"/>
      <c r="T54" s="87"/>
      <c r="U54" s="87"/>
      <c r="V54" s="87"/>
      <c r="W54" s="87"/>
      <c r="X54" s="87"/>
      <c r="Y54" s="87"/>
      <c r="Z54" s="87"/>
      <c r="AA54" s="23"/>
      <c r="AB54" s="23"/>
      <c r="AC54" s="23"/>
    </row>
  </sheetData>
  <sheetProtection/>
  <mergeCells count="191">
    <mergeCell ref="A1:I1"/>
    <mergeCell ref="O1:Z1"/>
    <mergeCell ref="A2:I2"/>
    <mergeCell ref="O2:Z2"/>
    <mergeCell ref="A3:I3"/>
    <mergeCell ref="O4:Z4"/>
    <mergeCell ref="A6:Z6"/>
    <mergeCell ref="A7:Z7"/>
    <mergeCell ref="A8:Z8"/>
    <mergeCell ref="A9:A11"/>
    <mergeCell ref="B9:D9"/>
    <mergeCell ref="E9:G9"/>
    <mergeCell ref="H9:J9"/>
    <mergeCell ref="K9:M9"/>
    <mergeCell ref="N9:P9"/>
    <mergeCell ref="Q9:S10"/>
    <mergeCell ref="T9:U10"/>
    <mergeCell ref="V9:W10"/>
    <mergeCell ref="X9:Z10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A15:A17"/>
    <mergeCell ref="B15:B16"/>
    <mergeCell ref="C15:C16"/>
    <mergeCell ref="D15:D16"/>
    <mergeCell ref="E15:E17"/>
    <mergeCell ref="F15:F17"/>
    <mergeCell ref="G15:G17"/>
    <mergeCell ref="H15:H16"/>
    <mergeCell ref="O15:O17"/>
    <mergeCell ref="P15:P17"/>
    <mergeCell ref="A18:Z18"/>
    <mergeCell ref="I15:I16"/>
    <mergeCell ref="J15:J16"/>
    <mergeCell ref="K15:K17"/>
    <mergeCell ref="L15:L17"/>
    <mergeCell ref="M15:M17"/>
    <mergeCell ref="N15:N17"/>
    <mergeCell ref="K21:M21"/>
    <mergeCell ref="N21:P21"/>
    <mergeCell ref="C46:Z46"/>
    <mergeCell ref="G48:J48"/>
    <mergeCell ref="R48:Z48"/>
    <mergeCell ref="Q21:S22"/>
    <mergeCell ref="T21:U22"/>
    <mergeCell ref="V21:W22"/>
    <mergeCell ref="X21:Z22"/>
    <mergeCell ref="F22:F23"/>
    <mergeCell ref="G22:G23"/>
    <mergeCell ref="G49:J49"/>
    <mergeCell ref="G54:J54"/>
    <mergeCell ref="R54:Z54"/>
    <mergeCell ref="A20:Z20"/>
    <mergeCell ref="A21:A23"/>
    <mergeCell ref="B21:D21"/>
    <mergeCell ref="E21:G21"/>
    <mergeCell ref="H21:J21"/>
    <mergeCell ref="A24:A26"/>
    <mergeCell ref="H22:H23"/>
    <mergeCell ref="I22:I23"/>
    <mergeCell ref="J22:J23"/>
    <mergeCell ref="K22:K23"/>
    <mergeCell ref="L22:L23"/>
    <mergeCell ref="B22:B23"/>
    <mergeCell ref="C22:C23"/>
    <mergeCell ref="D22:D23"/>
    <mergeCell ref="E22:E23"/>
    <mergeCell ref="K24:K26"/>
    <mergeCell ref="L24:L26"/>
    <mergeCell ref="M24:M26"/>
    <mergeCell ref="N22:N23"/>
    <mergeCell ref="O22:O23"/>
    <mergeCell ref="P22:P23"/>
    <mergeCell ref="M22:M23"/>
    <mergeCell ref="N24:N26"/>
    <mergeCell ref="O24:O26"/>
    <mergeCell ref="P24:P26"/>
    <mergeCell ref="A28:Z28"/>
    <mergeCell ref="A29:A31"/>
    <mergeCell ref="B29:D29"/>
    <mergeCell ref="E29:G29"/>
    <mergeCell ref="H29:J29"/>
    <mergeCell ref="K29:M29"/>
    <mergeCell ref="N29:P29"/>
    <mergeCell ref="Q29:S30"/>
    <mergeCell ref="T29:U30"/>
    <mergeCell ref="V29:W30"/>
    <mergeCell ref="X29:Z30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J32:J34"/>
    <mergeCell ref="K32:K34"/>
    <mergeCell ref="L32:L34"/>
    <mergeCell ref="M32:M34"/>
    <mergeCell ref="N32:N34"/>
    <mergeCell ref="O32:O34"/>
    <mergeCell ref="P32:P34"/>
    <mergeCell ref="A36:Z36"/>
    <mergeCell ref="A37:A39"/>
    <mergeCell ref="B37:D37"/>
    <mergeCell ref="E37:G37"/>
    <mergeCell ref="H37:J37"/>
    <mergeCell ref="K37:M37"/>
    <mergeCell ref="N37:P37"/>
    <mergeCell ref="Q37:S38"/>
    <mergeCell ref="T37:U38"/>
    <mergeCell ref="V37:W38"/>
    <mergeCell ref="X37:Z38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A40:A42"/>
    <mergeCell ref="B40:B42"/>
    <mergeCell ref="C40:C42"/>
    <mergeCell ref="D40:D42"/>
    <mergeCell ref="E40:E42"/>
    <mergeCell ref="F40:F42"/>
    <mergeCell ref="G40:G42"/>
    <mergeCell ref="N40:N42"/>
    <mergeCell ref="O40:O42"/>
    <mergeCell ref="P40:P42"/>
    <mergeCell ref="B24:J27"/>
    <mergeCell ref="H40:H42"/>
    <mergeCell ref="I40:I42"/>
    <mergeCell ref="J40:J42"/>
    <mergeCell ref="K40:K42"/>
    <mergeCell ref="L40:L42"/>
    <mergeCell ref="M40:M4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User</cp:lastModifiedBy>
  <cp:lastPrinted>2023-02-28T01:23:12Z</cp:lastPrinted>
  <dcterms:created xsi:type="dcterms:W3CDTF">2009-10-22T01:33:26Z</dcterms:created>
  <dcterms:modified xsi:type="dcterms:W3CDTF">2023-03-28T02:25:29Z</dcterms:modified>
  <cp:category/>
  <cp:version/>
  <cp:contentType/>
  <cp:contentStatus/>
</cp:coreProperties>
</file>